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nny.vasquez\Downloads\"/>
    </mc:Choice>
  </mc:AlternateContent>
  <xr:revisionPtr revIDLastSave="0" documentId="13_ncr:1_{EA9EB357-32FA-47E1-9CFB-A9AD31771061}" xr6:coauthVersionLast="47" xr6:coauthVersionMax="47" xr10:uidLastSave="{00000000-0000-0000-0000-000000000000}"/>
  <bookViews>
    <workbookView xWindow="-120" yWindow="-120" windowWidth="29040" windowHeight="15720" xr2:uid="{1E3C0AA1-0E3D-4ABE-ACF0-3BC289658CA6}"/>
  </bookViews>
  <sheets>
    <sheet name="Balance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0" i="4" l="1"/>
  <c r="D22" i="4"/>
  <c r="D21" i="4"/>
  <c r="D20" i="4"/>
  <c r="D18" i="4"/>
  <c r="D17" i="4"/>
  <c r="D16" i="4"/>
  <c r="D15" i="4"/>
  <c r="D14" i="4"/>
  <c r="D13" i="4"/>
</calcChain>
</file>

<file path=xl/sharedStrings.xml><?xml version="1.0" encoding="utf-8"?>
<sst xmlns="http://schemas.openxmlformats.org/spreadsheetml/2006/main" count="118" uniqueCount="116">
  <si>
    <t xml:space="preserve">        CONTADORA GENERAL</t>
  </si>
  <si>
    <t>OFICINA EN : EL CARMEN</t>
  </si>
  <si>
    <t>CÓDIGO</t>
  </si>
  <si>
    <t>DESCRIPCIÓN</t>
  </si>
  <si>
    <t>TOTAL</t>
  </si>
  <si>
    <t>ENTIDAD: COOPERATIVA  LA BENÉFICA LTDA.</t>
  </si>
  <si>
    <t>CÓDIGO DE LA ENTIDAD: 5161</t>
  </si>
  <si>
    <t>EN DÓLARES DE LOS ESTADOS UNIDOS DE AMÉRICA</t>
  </si>
  <si>
    <t>República del Ecuador</t>
  </si>
  <si>
    <t>Superintendencia de Economía Popular y Solidaria</t>
  </si>
  <si>
    <t>Ing. Blanca Andrade Castro</t>
  </si>
  <si>
    <t>FONDOS DISPONIBLES</t>
  </si>
  <si>
    <t>INVERSIONES</t>
  </si>
  <si>
    <t>CARTERA DE CRÉDITOS</t>
  </si>
  <si>
    <t>Cartera normal por vencer</t>
  </si>
  <si>
    <t>Cartera refinanciada por vencer</t>
  </si>
  <si>
    <t>Cartera restructurada por vencer</t>
  </si>
  <si>
    <t>Cartera refinanciada que no devenga interés</t>
  </si>
  <si>
    <t>Cartera restructurada que no devenga interés</t>
  </si>
  <si>
    <t>Cartera normal vencida</t>
  </si>
  <si>
    <t>Cartera refinanciada vencida</t>
  </si>
  <si>
    <t>Cartera restructurada vencida</t>
  </si>
  <si>
    <t>CUENTAS POR COBRAR</t>
  </si>
  <si>
    <t>Intereses restructurados por cobrar</t>
  </si>
  <si>
    <t>Cuentas por cobrar varias</t>
  </si>
  <si>
    <t>(Provisión para cuentas por cobrar)</t>
  </si>
  <si>
    <t>(Provisión para otras cuentas por cobrar)</t>
  </si>
  <si>
    <t>Terrenos</t>
  </si>
  <si>
    <t>Edificios</t>
  </si>
  <si>
    <t>Construcciones y remodelaciones en curso</t>
  </si>
  <si>
    <t>Muebles, enseres y equipos de oficina</t>
  </si>
  <si>
    <t>Equipos de computación</t>
  </si>
  <si>
    <t>Unidades de transporte</t>
  </si>
  <si>
    <t>Otros</t>
  </si>
  <si>
    <t>(Depreciación acumulada)</t>
  </si>
  <si>
    <t>OTROS ACTIVOS</t>
  </si>
  <si>
    <t>Inversiones en acciones y participaciones</t>
  </si>
  <si>
    <t>Gastos y pagos anticipados</t>
  </si>
  <si>
    <t>Gastos diferidos</t>
  </si>
  <si>
    <t>(Provisión para otros activos irrecuperables)</t>
  </si>
  <si>
    <t>PASIVOS</t>
  </si>
  <si>
    <t>OBLIGACIONES CON EL PÚBLICO</t>
  </si>
  <si>
    <t>Depósitos a plazo</t>
  </si>
  <si>
    <t>Depósitos restringidos</t>
  </si>
  <si>
    <t>CUENTAS POR PAGAR</t>
  </si>
  <si>
    <t>Intereses por pagar</t>
  </si>
  <si>
    <t>Obligaciones patronales</t>
  </si>
  <si>
    <t>Retenciones</t>
  </si>
  <si>
    <t>Contribuciones, impuestos y multas</t>
  </si>
  <si>
    <t>OBLIGACIONES FINANCIERAS</t>
  </si>
  <si>
    <t>OTROS PASIVOS</t>
  </si>
  <si>
    <t>PATRIMONIO</t>
  </si>
  <si>
    <t>CAPITAL SOCIAL</t>
  </si>
  <si>
    <t>Aportes de socios</t>
  </si>
  <si>
    <t>RESERVAS</t>
  </si>
  <si>
    <t>SUPERÁVIT POR VALUACIONES</t>
  </si>
  <si>
    <t>RESULTADOS</t>
  </si>
  <si>
    <t>ACTIVOS</t>
  </si>
  <si>
    <t>BALANCE CONSOIDADO Y CONDENSADO</t>
  </si>
  <si>
    <t xml:space="preserve">       Ing. Mariuxis Alcívar Zambrano</t>
  </si>
  <si>
    <t xml:space="preserve">     GERENTE GENERAL </t>
  </si>
  <si>
    <t xml:space="preserve">ACTIVO </t>
  </si>
  <si>
    <t xml:space="preserve">Cartera normal que no devenga interés </t>
  </si>
  <si>
    <t>(Provisiones para crédito incobrable)</t>
  </si>
  <si>
    <t>Interese por cobrar inversiones</t>
  </si>
  <si>
    <t>Intereses oir cibrar cartera de crédito</t>
  </si>
  <si>
    <t>Pagos por cuentas de socio</t>
  </si>
  <si>
    <t>16.99.05</t>
  </si>
  <si>
    <t>(Provisión para interees y comisiones)</t>
  </si>
  <si>
    <t>16.99.10</t>
  </si>
  <si>
    <t>PROPIEDADES Y EQUIPOS</t>
  </si>
  <si>
    <t>Muebles, mercaderías e insumos</t>
  </si>
  <si>
    <t>Depósitos  a la vista</t>
  </si>
  <si>
    <t>Proveedores</t>
  </si>
  <si>
    <t>cuenta por pagar varias</t>
  </si>
  <si>
    <t>Obligaciones con instituciones financieras del país y SEPS</t>
  </si>
  <si>
    <t>Obligaciones con estidades financieras del sector público</t>
  </si>
  <si>
    <t>Utilidades o excedentes acumulados</t>
  </si>
  <si>
    <t>Utilidades o excedentes del ejercicio</t>
  </si>
  <si>
    <t>PASIVOS + PATRIMONIO</t>
  </si>
  <si>
    <t>AL 31 DE DICIEMBRE DEL  2025</t>
  </si>
  <si>
    <t>16.02</t>
  </si>
  <si>
    <t>16.03</t>
  </si>
  <si>
    <t>16.14</t>
  </si>
  <si>
    <t>16.15</t>
  </si>
  <si>
    <t>16.90</t>
  </si>
  <si>
    <t>16.99</t>
  </si>
  <si>
    <t>18.01</t>
  </si>
  <si>
    <t>18.02</t>
  </si>
  <si>
    <t>18.03</t>
  </si>
  <si>
    <t>18.05</t>
  </si>
  <si>
    <t>18.06</t>
  </si>
  <si>
    <t>18.07</t>
  </si>
  <si>
    <t>18.90</t>
  </si>
  <si>
    <t>18.99</t>
  </si>
  <si>
    <t>19.01</t>
  </si>
  <si>
    <t>19.04</t>
  </si>
  <si>
    <t>19.05</t>
  </si>
  <si>
    <t>19.06</t>
  </si>
  <si>
    <t>19.90</t>
  </si>
  <si>
    <t>19.99</t>
  </si>
  <si>
    <t>21.01</t>
  </si>
  <si>
    <t>21.03</t>
  </si>
  <si>
    <t>21.05</t>
  </si>
  <si>
    <t>25.01</t>
  </si>
  <si>
    <t>25.03</t>
  </si>
  <si>
    <t>25.04</t>
  </si>
  <si>
    <t>25.05</t>
  </si>
  <si>
    <t>25.06</t>
  </si>
  <si>
    <t>25.90</t>
  </si>
  <si>
    <t>26.02</t>
  </si>
  <si>
    <t>26.06</t>
  </si>
  <si>
    <t>29.90</t>
  </si>
  <si>
    <t>31.03</t>
  </si>
  <si>
    <t>36.01</t>
  </si>
  <si>
    <t>36.03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</si>
</sst>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5" formatCode="#,###;\-#,###;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8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</cellStyleXfs>
  <cellXfs count="39">
    <xf numFmtId="0" fontId="0" fillId="0" borderId="0" xfId="0"/>
    <xf numFmtId="0" fontId="0" fillId="0" borderId="0" xfId="0" applyAlignment="1">
      <alignment horizontal="left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1" fillId="0" borderId="0" xfId="0" applyFont="1" applyAlignment="1">
      <alignment horizontal="center"/>
    </xf>
    <xf numFmtId="4" fontId="1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 wrapText="1"/>
    </xf>
    <xf numFmtId="0" fontId="0" fillId="0" borderId="6" xfId="0" applyBorder="1"/>
    <xf numFmtId="49" fontId="4" fillId="0" borderId="0" xfId="0" applyNumberFormat="1" applyFont="1" applyAlignment="1">
      <alignment horizontal="left" vertical="center" wrapText="1" readingOrder="1"/>
    </xf>
    <xf numFmtId="165" fontId="4" fillId="0" borderId="0" xfId="0" applyNumberFormat="1" applyFont="1" applyAlignment="1">
      <alignment horizontal="right" vertical="center" wrapText="1" readingOrder="1"/>
    </xf>
    <xf numFmtId="49" fontId="4" fillId="0" borderId="0" xfId="0" applyNumberFormat="1" applyFont="1" applyAlignment="1">
      <alignment horizontal="center" vertical="center" wrapText="1" readingOrder="1"/>
    </xf>
    <xf numFmtId="0" fontId="0" fillId="0" borderId="8" xfId="0" applyBorder="1"/>
    <xf numFmtId="0" fontId="1" fillId="0" borderId="7" xfId="0" applyFont="1" applyBorder="1" applyAlignment="1">
      <alignment horizontal="center"/>
    </xf>
    <xf numFmtId="4" fontId="1" fillId="0" borderId="7" xfId="0" applyNumberFormat="1" applyFont="1" applyBorder="1" applyAlignment="1">
      <alignment horizontal="center"/>
    </xf>
    <xf numFmtId="0" fontId="0" fillId="0" borderId="5" xfId="0" applyBorder="1" applyAlignment="1">
      <alignment horizontal="right"/>
    </xf>
    <xf numFmtId="0" fontId="0" fillId="0" borderId="9" xfId="0" applyBorder="1" applyAlignment="1">
      <alignment horizontal="right"/>
    </xf>
    <xf numFmtId="4" fontId="1" fillId="0" borderId="7" xfId="0" applyNumberFormat="1" applyFont="1" applyBorder="1"/>
    <xf numFmtId="4" fontId="0" fillId="0" borderId="7" xfId="0" applyNumberFormat="1" applyBorder="1"/>
    <xf numFmtId="4" fontId="1" fillId="0" borderId="7" xfId="0" applyNumberFormat="1" applyFont="1" applyBorder="1" applyAlignment="1">
      <alignment vertical="center" wrapText="1"/>
    </xf>
    <xf numFmtId="4" fontId="0" fillId="0" borderId="7" xfId="0" applyNumberFormat="1" applyBorder="1" applyAlignment="1">
      <alignment horizontal="right" vertical="center" wrapText="1"/>
    </xf>
    <xf numFmtId="0" fontId="1" fillId="0" borderId="7" xfId="0" applyFont="1" applyBorder="1" applyAlignment="1">
      <alignment horizontal="left" vertical="center"/>
    </xf>
    <xf numFmtId="0" fontId="1" fillId="0" borderId="7" xfId="0" applyFont="1" applyBorder="1"/>
    <xf numFmtId="0" fontId="0" fillId="0" borderId="7" xfId="0" applyBorder="1" applyAlignment="1">
      <alignment horizontal="left" vertical="center"/>
    </xf>
    <xf numFmtId="0" fontId="0" fillId="0" borderId="7" xfId="0" applyBorder="1"/>
    <xf numFmtId="2" fontId="0" fillId="0" borderId="7" xfId="0" applyNumberFormat="1" applyBorder="1" applyAlignment="1">
      <alignment vertical="center" wrapText="1"/>
    </xf>
    <xf numFmtId="0" fontId="0" fillId="0" borderId="7" xfId="0" applyBorder="1" applyAlignment="1">
      <alignment horizontal="left" vertical="center" wrapText="1"/>
    </xf>
    <xf numFmtId="0" fontId="0" fillId="0" borderId="7" xfId="0" applyBorder="1" applyAlignment="1">
      <alignment vertical="center" wrapText="1"/>
    </xf>
    <xf numFmtId="0" fontId="1" fillId="0" borderId="7" xfId="0" applyFont="1" applyBorder="1" applyAlignment="1">
      <alignment horizontal="left" vertical="center" wrapText="1"/>
    </xf>
    <xf numFmtId="2" fontId="1" fillId="0" borderId="7" xfId="0" applyNumberFormat="1" applyFont="1" applyBorder="1" applyAlignment="1">
      <alignment vertical="center" wrapText="1"/>
    </xf>
    <xf numFmtId="0" fontId="0" fillId="0" borderId="7" xfId="0" applyBorder="1" applyAlignment="1">
      <alignment horizontal="left" vertical="center" wrapText="1" shrinkToFit="1"/>
    </xf>
    <xf numFmtId="0" fontId="0" fillId="0" borderId="7" xfId="0" applyBorder="1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</cellXfs>
  <cellStyles count="4">
    <cellStyle name="Millares 2" xfId="3" xr:uid="{89BADC05-71B9-4410-9FD4-A4BAC57146A6}"/>
    <cellStyle name="Normal" xfId="0" builtinId="0"/>
    <cellStyle name="Normal 2" xfId="1" xr:uid="{3DE0C30B-7C3A-4C29-AFA4-8763BCA3B66D}"/>
    <cellStyle name="Normal 4" xfId="2" xr:uid="{CEEEFC08-AAE9-4BC2-BA35-6950640F239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3181350</xdr:colOff>
      <xdr:row>0</xdr:row>
      <xdr:rowOff>171450</xdr:rowOff>
    </xdr:from>
    <xdr:ext cx="1865538" cy="566977"/>
    <xdr:pic>
      <xdr:nvPicPr>
        <xdr:cNvPr id="6" name="Imagen 5">
          <a:extLst>
            <a:ext uri="{FF2B5EF4-FFF2-40B4-BE49-F238E27FC236}">
              <a16:creationId xmlns:a16="http://schemas.microsoft.com/office/drawing/2014/main" id="{DD5E7C00-2CEF-4C06-9925-11724FF168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05350" y="171450"/>
          <a:ext cx="1865538" cy="566977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BBBDBF-16CD-4E57-9458-D757A0973D70}">
  <dimension ref="B1:M80"/>
  <sheetViews>
    <sheetView tabSelected="1" workbookViewId="0">
      <selection activeCell="D8" sqref="D8"/>
    </sheetView>
  </sheetViews>
  <sheetFormatPr baseColWidth="10" defaultRowHeight="15" x14ac:dyDescent="0.25"/>
  <cols>
    <col min="3" max="3" width="48.28515625" customWidth="1"/>
    <col min="4" max="4" width="28" customWidth="1"/>
    <col min="11" max="11" width="46" bestFit="1" customWidth="1"/>
    <col min="12" max="12" width="12.85546875" bestFit="1" customWidth="1"/>
  </cols>
  <sheetData>
    <row r="1" spans="2:13" x14ac:dyDescent="0.25">
      <c r="B1" s="2" t="s">
        <v>8</v>
      </c>
      <c r="C1" s="3"/>
      <c r="D1" s="4"/>
    </row>
    <row r="2" spans="2:13" x14ac:dyDescent="0.25">
      <c r="B2" s="5" t="s">
        <v>9</v>
      </c>
      <c r="D2" s="6"/>
    </row>
    <row r="3" spans="2:13" x14ac:dyDescent="0.25">
      <c r="B3" s="5"/>
      <c r="D3" s="6"/>
    </row>
    <row r="4" spans="2:13" x14ac:dyDescent="0.25">
      <c r="B4" s="5" t="s">
        <v>58</v>
      </c>
      <c r="D4" s="6"/>
    </row>
    <row r="5" spans="2:13" x14ac:dyDescent="0.25">
      <c r="B5" s="37" t="s">
        <v>7</v>
      </c>
      <c r="C5" s="35"/>
      <c r="D5" s="38"/>
    </row>
    <row r="6" spans="2:13" x14ac:dyDescent="0.25">
      <c r="B6" s="5"/>
      <c r="D6" s="6"/>
    </row>
    <row r="7" spans="2:13" x14ac:dyDescent="0.25">
      <c r="B7" s="5" t="s">
        <v>5</v>
      </c>
      <c r="D7" s="18" t="s">
        <v>6</v>
      </c>
    </row>
    <row r="8" spans="2:13" x14ac:dyDescent="0.25">
      <c r="B8" s="11" t="s">
        <v>1</v>
      </c>
      <c r="C8" s="15"/>
      <c r="D8" s="19" t="s">
        <v>80</v>
      </c>
    </row>
    <row r="9" spans="2:13" x14ac:dyDescent="0.25">
      <c r="B9" s="16" t="s">
        <v>2</v>
      </c>
      <c r="C9" s="16" t="s">
        <v>3</v>
      </c>
      <c r="D9" s="17" t="s">
        <v>4</v>
      </c>
    </row>
    <row r="10" spans="2:13" ht="18" customHeight="1" x14ac:dyDescent="0.25">
      <c r="B10" s="24">
        <v>1</v>
      </c>
      <c r="C10" s="25" t="s">
        <v>61</v>
      </c>
      <c r="D10" s="20">
        <v>50266981.170000002</v>
      </c>
    </row>
    <row r="11" spans="2:13" ht="18" customHeight="1" x14ac:dyDescent="0.25">
      <c r="B11" s="24">
        <v>11</v>
      </c>
      <c r="C11" s="25" t="s">
        <v>11</v>
      </c>
      <c r="D11" s="20">
        <v>8065369.5700000003</v>
      </c>
    </row>
    <row r="12" spans="2:13" ht="18" customHeight="1" x14ac:dyDescent="0.25">
      <c r="B12" s="24">
        <v>13</v>
      </c>
      <c r="C12" s="25" t="s">
        <v>12</v>
      </c>
      <c r="D12" s="20">
        <v>9455510.5</v>
      </c>
    </row>
    <row r="13" spans="2:13" ht="18" customHeight="1" x14ac:dyDescent="0.25">
      <c r="B13" s="24">
        <v>14</v>
      </c>
      <c r="C13" s="25" t="s">
        <v>13</v>
      </c>
      <c r="D13" s="20">
        <f>30812567.64+2646562.35</f>
        <v>33459129.990000002</v>
      </c>
    </row>
    <row r="14" spans="2:13" ht="18" customHeight="1" x14ac:dyDescent="0.25">
      <c r="B14" s="26"/>
      <c r="C14" s="27" t="s">
        <v>14</v>
      </c>
      <c r="D14" s="21">
        <f>9851420.11+2215504.81+18049636.4</f>
        <v>30116561.32</v>
      </c>
    </row>
    <row r="15" spans="2:13" ht="18" customHeight="1" x14ac:dyDescent="0.25">
      <c r="B15" s="26"/>
      <c r="C15" s="28" t="s">
        <v>15</v>
      </c>
      <c r="D15" s="21">
        <f>200401.9+100159.06+464859.47</f>
        <v>765420.42999999993</v>
      </c>
    </row>
    <row r="16" spans="2:13" ht="18" customHeight="1" x14ac:dyDescent="0.25">
      <c r="B16" s="26"/>
      <c r="C16" s="29" t="s">
        <v>16</v>
      </c>
      <c r="D16" s="21">
        <f>48097.04+89854.82+141862.22</f>
        <v>279814.08</v>
      </c>
      <c r="K16" s="35"/>
      <c r="L16" s="35"/>
      <c r="M16" s="35"/>
    </row>
    <row r="17" spans="2:13" ht="18" customHeight="1" x14ac:dyDescent="0.25">
      <c r="B17" s="26"/>
      <c r="C17" s="29" t="s">
        <v>62</v>
      </c>
      <c r="D17" s="21">
        <f>276116.05+194706.32+304173.36</f>
        <v>774995.73</v>
      </c>
    </row>
    <row r="18" spans="2:13" ht="18" customHeight="1" x14ac:dyDescent="0.25">
      <c r="B18" s="26"/>
      <c r="C18" s="30" t="s">
        <v>17</v>
      </c>
      <c r="D18" s="21">
        <f>46435.69+19433.68+223915.59</f>
        <v>289784.95999999996</v>
      </c>
      <c r="M18" s="1"/>
    </row>
    <row r="19" spans="2:13" ht="18" customHeight="1" x14ac:dyDescent="0.25">
      <c r="B19" s="26"/>
      <c r="C19" s="30" t="s">
        <v>18</v>
      </c>
      <c r="D19" s="21">
        <v>4048.36</v>
      </c>
    </row>
    <row r="20" spans="2:13" ht="18" customHeight="1" x14ac:dyDescent="0.25">
      <c r="B20" s="26"/>
      <c r="C20" s="27" t="s">
        <v>19</v>
      </c>
      <c r="D20" s="21">
        <f>365344.84+34038.3+658541.66</f>
        <v>1057924.8</v>
      </c>
      <c r="K20" s="7"/>
      <c r="L20" s="7"/>
      <c r="M20" s="8"/>
    </row>
    <row r="21" spans="2:13" ht="18" customHeight="1" x14ac:dyDescent="0.25">
      <c r="B21" s="26"/>
      <c r="C21" s="30" t="s">
        <v>20</v>
      </c>
      <c r="D21" s="21">
        <f>12471.08+2236.05+155655.41</f>
        <v>170362.54</v>
      </c>
    </row>
    <row r="22" spans="2:13" ht="18" customHeight="1" x14ac:dyDescent="0.25">
      <c r="B22" s="26"/>
      <c r="C22" s="30" t="s">
        <v>21</v>
      </c>
      <c r="D22" s="21">
        <f>25+4+188.77</f>
        <v>217.77</v>
      </c>
    </row>
    <row r="23" spans="2:13" ht="18" customHeight="1" x14ac:dyDescent="0.25">
      <c r="B23" s="31">
        <v>14.99</v>
      </c>
      <c r="C23" s="32" t="s">
        <v>63</v>
      </c>
      <c r="D23" s="22">
        <v>-2646562.35</v>
      </c>
    </row>
    <row r="24" spans="2:13" ht="18" customHeight="1" x14ac:dyDescent="0.25">
      <c r="B24" s="24">
        <v>16</v>
      </c>
      <c r="C24" s="25" t="s">
        <v>22</v>
      </c>
      <c r="D24" s="20">
        <v>558277.33400000003</v>
      </c>
    </row>
    <row r="25" spans="2:13" ht="18" customHeight="1" x14ac:dyDescent="0.25">
      <c r="B25" s="29" t="s">
        <v>81</v>
      </c>
      <c r="C25" s="30" t="s">
        <v>64</v>
      </c>
      <c r="D25" s="21">
        <v>114529.54</v>
      </c>
    </row>
    <row r="26" spans="2:13" ht="18" customHeight="1" x14ac:dyDescent="0.25">
      <c r="B26" s="29" t="s">
        <v>82</v>
      </c>
      <c r="C26" s="30" t="s">
        <v>65</v>
      </c>
      <c r="D26" s="21">
        <v>342226.55</v>
      </c>
    </row>
    <row r="27" spans="2:13" ht="18" customHeight="1" x14ac:dyDescent="0.25">
      <c r="B27" s="29" t="s">
        <v>83</v>
      </c>
      <c r="C27" s="29" t="s">
        <v>66</v>
      </c>
      <c r="D27" s="21">
        <v>137495.38</v>
      </c>
    </row>
    <row r="28" spans="2:13" ht="18" customHeight="1" x14ac:dyDescent="0.25">
      <c r="B28" s="29" t="s">
        <v>84</v>
      </c>
      <c r="C28" s="29" t="s">
        <v>23</v>
      </c>
      <c r="D28" s="21">
        <v>149407.24</v>
      </c>
    </row>
    <row r="29" spans="2:13" ht="18" customHeight="1" x14ac:dyDescent="0.25">
      <c r="B29" s="26" t="s">
        <v>85</v>
      </c>
      <c r="C29" s="27" t="s">
        <v>24</v>
      </c>
      <c r="D29" s="21">
        <v>95866.44</v>
      </c>
    </row>
    <row r="30" spans="2:13" ht="18" customHeight="1" x14ac:dyDescent="0.25">
      <c r="B30" s="29" t="s">
        <v>86</v>
      </c>
      <c r="C30" s="29" t="s">
        <v>25</v>
      </c>
      <c r="D30" s="21">
        <f>SUM(D31:D32)</f>
        <v>-281247.81</v>
      </c>
    </row>
    <row r="31" spans="2:13" ht="18" customHeight="1" x14ac:dyDescent="0.25">
      <c r="B31" s="29" t="s">
        <v>67</v>
      </c>
      <c r="C31" s="29" t="s">
        <v>68</v>
      </c>
      <c r="D31" s="21">
        <v>-154116.64000000001</v>
      </c>
    </row>
    <row r="32" spans="2:13" ht="18" customHeight="1" x14ac:dyDescent="0.25">
      <c r="B32" s="29" t="s">
        <v>69</v>
      </c>
      <c r="C32" s="33" t="s">
        <v>26</v>
      </c>
      <c r="D32" s="21">
        <v>-127131.17</v>
      </c>
    </row>
    <row r="33" spans="2:4" ht="18" customHeight="1" x14ac:dyDescent="0.25">
      <c r="B33" s="24">
        <v>18</v>
      </c>
      <c r="C33" s="25" t="s">
        <v>70</v>
      </c>
      <c r="D33" s="20">
        <v>636294.97</v>
      </c>
    </row>
    <row r="34" spans="2:4" ht="18" customHeight="1" x14ac:dyDescent="0.25">
      <c r="B34" s="26" t="s">
        <v>87</v>
      </c>
      <c r="C34" s="27" t="s">
        <v>27</v>
      </c>
      <c r="D34" s="21">
        <v>319503.84999999998</v>
      </c>
    </row>
    <row r="35" spans="2:4" ht="18" customHeight="1" x14ac:dyDescent="0.25">
      <c r="B35" s="26" t="s">
        <v>88</v>
      </c>
      <c r="C35" s="27" t="s">
        <v>28</v>
      </c>
      <c r="D35" s="21">
        <v>2005664.36</v>
      </c>
    </row>
    <row r="36" spans="2:4" ht="18" customHeight="1" x14ac:dyDescent="0.25">
      <c r="B36" s="29" t="s">
        <v>89</v>
      </c>
      <c r="C36" s="29" t="s">
        <v>29</v>
      </c>
      <c r="D36" s="21">
        <v>14100.01</v>
      </c>
    </row>
    <row r="37" spans="2:4" ht="18" customHeight="1" x14ac:dyDescent="0.25">
      <c r="B37" s="29" t="s">
        <v>90</v>
      </c>
      <c r="C37" s="33" t="s">
        <v>30</v>
      </c>
      <c r="D37" s="21">
        <v>196014.94</v>
      </c>
    </row>
    <row r="38" spans="2:4" ht="18" customHeight="1" x14ac:dyDescent="0.25">
      <c r="B38" s="26" t="s">
        <v>91</v>
      </c>
      <c r="C38" s="27" t="s">
        <v>31</v>
      </c>
      <c r="D38" s="21">
        <v>116961.8</v>
      </c>
    </row>
    <row r="39" spans="2:4" ht="18" customHeight="1" x14ac:dyDescent="0.25">
      <c r="B39" s="26" t="s">
        <v>92</v>
      </c>
      <c r="C39" s="27" t="s">
        <v>32</v>
      </c>
      <c r="D39" s="21">
        <v>0</v>
      </c>
    </row>
    <row r="40" spans="2:4" ht="18" customHeight="1" x14ac:dyDescent="0.25">
      <c r="B40" s="26" t="s">
        <v>93</v>
      </c>
      <c r="C40" s="27" t="s">
        <v>33</v>
      </c>
      <c r="D40" s="21">
        <v>81146.48</v>
      </c>
    </row>
    <row r="41" spans="2:4" ht="18" customHeight="1" x14ac:dyDescent="0.25">
      <c r="B41" s="26" t="s">
        <v>94</v>
      </c>
      <c r="C41" s="27" t="s">
        <v>34</v>
      </c>
      <c r="D41" s="21">
        <v>-2097096.47</v>
      </c>
    </row>
    <row r="42" spans="2:4" ht="18" customHeight="1" x14ac:dyDescent="0.25">
      <c r="B42" s="24">
        <v>19</v>
      </c>
      <c r="C42" s="25" t="s">
        <v>35</v>
      </c>
      <c r="D42" s="20">
        <v>738961.15</v>
      </c>
    </row>
    <row r="43" spans="2:4" ht="18" customHeight="1" x14ac:dyDescent="0.25">
      <c r="B43" s="29" t="s">
        <v>95</v>
      </c>
      <c r="C43" s="29" t="s">
        <v>36</v>
      </c>
      <c r="D43" s="21">
        <v>336000.65</v>
      </c>
    </row>
    <row r="44" spans="2:4" ht="18" customHeight="1" x14ac:dyDescent="0.25">
      <c r="B44" s="26" t="s">
        <v>96</v>
      </c>
      <c r="C44" s="27" t="s">
        <v>37</v>
      </c>
      <c r="D44" s="21">
        <v>42282.34</v>
      </c>
    </row>
    <row r="45" spans="2:4" ht="18" customHeight="1" x14ac:dyDescent="0.25">
      <c r="B45" s="26" t="s">
        <v>97</v>
      </c>
      <c r="C45" s="27" t="s">
        <v>38</v>
      </c>
      <c r="D45" s="21">
        <v>309101.94</v>
      </c>
    </row>
    <row r="46" spans="2:4" ht="18" customHeight="1" x14ac:dyDescent="0.25">
      <c r="B46" s="26" t="s">
        <v>98</v>
      </c>
      <c r="C46" s="27" t="s">
        <v>71</v>
      </c>
      <c r="D46" s="21">
        <v>31106.54</v>
      </c>
    </row>
    <row r="47" spans="2:4" ht="18" customHeight="1" x14ac:dyDescent="0.25">
      <c r="B47" s="26" t="s">
        <v>99</v>
      </c>
      <c r="C47" s="27" t="s">
        <v>33</v>
      </c>
      <c r="D47" s="21">
        <v>20744.29</v>
      </c>
    </row>
    <row r="48" spans="2:4" ht="18" customHeight="1" x14ac:dyDescent="0.25">
      <c r="B48" s="29" t="s">
        <v>100</v>
      </c>
      <c r="C48" s="29" t="s">
        <v>39</v>
      </c>
      <c r="D48" s="21">
        <v>-274.61</v>
      </c>
    </row>
    <row r="49" spans="2:4" ht="18" customHeight="1" x14ac:dyDescent="0.25">
      <c r="B49" s="24">
        <v>2</v>
      </c>
      <c r="C49" s="25" t="s">
        <v>40</v>
      </c>
      <c r="D49" s="20">
        <v>40146393.159999996</v>
      </c>
    </row>
    <row r="50" spans="2:4" ht="18" customHeight="1" x14ac:dyDescent="0.25">
      <c r="B50" s="24">
        <v>21</v>
      </c>
      <c r="C50" s="25" t="s">
        <v>41</v>
      </c>
      <c r="D50" s="20">
        <v>35989741.700000003</v>
      </c>
    </row>
    <row r="51" spans="2:4" ht="18" customHeight="1" x14ac:dyDescent="0.25">
      <c r="B51" s="26" t="s">
        <v>101</v>
      </c>
      <c r="C51" s="27" t="s">
        <v>72</v>
      </c>
      <c r="D51" s="21">
        <v>16810996.98</v>
      </c>
    </row>
    <row r="52" spans="2:4" ht="18" customHeight="1" x14ac:dyDescent="0.25">
      <c r="B52" s="26" t="s">
        <v>102</v>
      </c>
      <c r="C52" s="27" t="s">
        <v>42</v>
      </c>
      <c r="D52" s="21">
        <v>19170172.5</v>
      </c>
    </row>
    <row r="53" spans="2:4" ht="18" customHeight="1" x14ac:dyDescent="0.25">
      <c r="B53" s="26" t="s">
        <v>103</v>
      </c>
      <c r="C53" s="27" t="s">
        <v>43</v>
      </c>
      <c r="D53" s="21">
        <v>8572.2199999999993</v>
      </c>
    </row>
    <row r="54" spans="2:4" ht="18" customHeight="1" x14ac:dyDescent="0.25">
      <c r="B54" s="24">
        <v>25</v>
      </c>
      <c r="C54" s="25" t="s">
        <v>44</v>
      </c>
      <c r="D54" s="20">
        <v>1459001.59</v>
      </c>
    </row>
    <row r="55" spans="2:4" ht="18" customHeight="1" x14ac:dyDescent="0.25">
      <c r="B55" s="26" t="s">
        <v>104</v>
      </c>
      <c r="C55" s="27" t="s">
        <v>45</v>
      </c>
      <c r="D55" s="21">
        <v>368566.03</v>
      </c>
    </row>
    <row r="56" spans="2:4" ht="18" customHeight="1" x14ac:dyDescent="0.25">
      <c r="B56" s="26" t="s">
        <v>105</v>
      </c>
      <c r="C56" s="27" t="s">
        <v>46</v>
      </c>
      <c r="D56" s="21">
        <v>685303.04</v>
      </c>
    </row>
    <row r="57" spans="2:4" ht="18" customHeight="1" x14ac:dyDescent="0.25">
      <c r="B57" s="26" t="s">
        <v>106</v>
      </c>
      <c r="C57" s="27" t="s">
        <v>47</v>
      </c>
      <c r="D57" s="21">
        <v>27166.03</v>
      </c>
    </row>
    <row r="58" spans="2:4" ht="18" customHeight="1" x14ac:dyDescent="0.25">
      <c r="B58" s="29" t="s">
        <v>107</v>
      </c>
      <c r="C58" s="29" t="s">
        <v>48</v>
      </c>
      <c r="D58" s="21">
        <v>272807.48</v>
      </c>
    </row>
    <row r="59" spans="2:4" ht="18" customHeight="1" x14ac:dyDescent="0.25">
      <c r="B59" s="26" t="s">
        <v>108</v>
      </c>
      <c r="C59" s="27" t="s">
        <v>73</v>
      </c>
      <c r="D59" s="21">
        <v>0</v>
      </c>
    </row>
    <row r="60" spans="2:4" ht="18" customHeight="1" x14ac:dyDescent="0.25">
      <c r="B60" s="26" t="s">
        <v>109</v>
      </c>
      <c r="C60" s="27" t="s">
        <v>74</v>
      </c>
      <c r="D60" s="21">
        <v>105159.01</v>
      </c>
    </row>
    <row r="61" spans="2:4" ht="18" customHeight="1" x14ac:dyDescent="0.25">
      <c r="B61" s="24">
        <v>26</v>
      </c>
      <c r="C61" s="25" t="s">
        <v>49</v>
      </c>
      <c r="D61" s="20">
        <v>3427472.39</v>
      </c>
    </row>
    <row r="62" spans="2:4" ht="18" customHeight="1" x14ac:dyDescent="0.25">
      <c r="B62" s="29" t="s">
        <v>110</v>
      </c>
      <c r="C62" s="29" t="s">
        <v>75</v>
      </c>
      <c r="D62" s="21">
        <v>0</v>
      </c>
    </row>
    <row r="63" spans="2:4" ht="18" customHeight="1" x14ac:dyDescent="0.25">
      <c r="B63" s="29" t="s">
        <v>111</v>
      </c>
      <c r="C63" s="29" t="s">
        <v>76</v>
      </c>
      <c r="D63" s="23">
        <v>38065.57</v>
      </c>
    </row>
    <row r="64" spans="2:4" ht="18" customHeight="1" x14ac:dyDescent="0.25">
      <c r="B64" s="24">
        <v>29</v>
      </c>
      <c r="C64" s="25" t="s">
        <v>50</v>
      </c>
      <c r="D64" s="20">
        <v>35425.230000000003</v>
      </c>
    </row>
    <row r="65" spans="2:5" ht="18" customHeight="1" x14ac:dyDescent="0.25">
      <c r="B65" s="26" t="s">
        <v>112</v>
      </c>
      <c r="C65" s="27" t="s">
        <v>33</v>
      </c>
      <c r="D65" s="21">
        <v>27199.279999999999</v>
      </c>
    </row>
    <row r="66" spans="2:5" ht="18" customHeight="1" x14ac:dyDescent="0.25">
      <c r="B66" s="24">
        <v>3</v>
      </c>
      <c r="C66" s="25" t="s">
        <v>51</v>
      </c>
      <c r="D66" s="20">
        <v>10120588.01</v>
      </c>
    </row>
    <row r="67" spans="2:5" ht="18" customHeight="1" x14ac:dyDescent="0.25">
      <c r="B67" s="24">
        <v>31</v>
      </c>
      <c r="C67" s="25" t="s">
        <v>52</v>
      </c>
      <c r="D67" s="20">
        <v>1267137.17</v>
      </c>
    </row>
    <row r="68" spans="2:5" ht="18" customHeight="1" x14ac:dyDescent="0.25">
      <c r="B68" s="26" t="s">
        <v>113</v>
      </c>
      <c r="C68" s="27" t="s">
        <v>53</v>
      </c>
      <c r="D68" s="21">
        <v>1267137.17</v>
      </c>
    </row>
    <row r="69" spans="2:5" ht="18" customHeight="1" x14ac:dyDescent="0.25">
      <c r="B69" s="24">
        <v>33</v>
      </c>
      <c r="C69" s="25" t="s">
        <v>54</v>
      </c>
      <c r="D69" s="20">
        <v>8161279.2800000003</v>
      </c>
    </row>
    <row r="70" spans="2:5" ht="18" customHeight="1" x14ac:dyDescent="0.25">
      <c r="B70" s="24">
        <v>35</v>
      </c>
      <c r="C70" s="25" t="s">
        <v>55</v>
      </c>
      <c r="D70" s="20">
        <v>30268.99</v>
      </c>
    </row>
    <row r="71" spans="2:5" ht="18" customHeight="1" x14ac:dyDescent="0.25">
      <c r="B71" s="24">
        <v>36</v>
      </c>
      <c r="C71" s="25" t="s">
        <v>56</v>
      </c>
      <c r="D71" s="20">
        <v>661902.56999999995</v>
      </c>
    </row>
    <row r="72" spans="2:5" ht="18" customHeight="1" x14ac:dyDescent="0.25">
      <c r="B72" s="29" t="s">
        <v>114</v>
      </c>
      <c r="C72" s="29" t="s">
        <v>77</v>
      </c>
      <c r="D72" s="23">
        <v>0</v>
      </c>
    </row>
    <row r="73" spans="2:5" ht="18" customHeight="1" x14ac:dyDescent="0.25">
      <c r="B73" s="29" t="s">
        <v>115</v>
      </c>
      <c r="C73" s="29" t="s">
        <v>78</v>
      </c>
      <c r="D73" s="23">
        <v>661902.56999999995</v>
      </c>
    </row>
    <row r="74" spans="2:5" ht="18" customHeight="1" x14ac:dyDescent="0.25">
      <c r="B74" s="34"/>
      <c r="C74" s="25" t="s">
        <v>57</v>
      </c>
      <c r="D74" s="20">
        <v>50266981.170000002</v>
      </c>
    </row>
    <row r="75" spans="2:5" ht="15" customHeight="1" x14ac:dyDescent="0.25">
      <c r="B75" s="34"/>
      <c r="C75" s="25" t="s">
        <v>79</v>
      </c>
      <c r="D75" s="20">
        <v>50266981.170000002</v>
      </c>
      <c r="E75" s="9"/>
    </row>
    <row r="76" spans="2:5" ht="15" customHeight="1" x14ac:dyDescent="0.25">
      <c r="D76" s="9"/>
      <c r="E76" s="10"/>
    </row>
    <row r="77" spans="2:5" ht="18" customHeight="1" x14ac:dyDescent="0.25">
      <c r="B77" s="12"/>
      <c r="C77" s="12"/>
      <c r="D77" s="13"/>
    </row>
    <row r="78" spans="2:5" ht="18" customHeight="1" x14ac:dyDescent="0.25">
      <c r="C78" s="9" t="s">
        <v>59</v>
      </c>
      <c r="D78" s="9" t="s">
        <v>10</v>
      </c>
    </row>
    <row r="79" spans="2:5" ht="18" customHeight="1" x14ac:dyDescent="0.25">
      <c r="C79" s="9" t="s">
        <v>60</v>
      </c>
      <c r="D79" s="36" t="s">
        <v>0</v>
      </c>
      <c r="E79" s="36"/>
    </row>
    <row r="80" spans="2:5" ht="18" customHeight="1" x14ac:dyDescent="0.25">
      <c r="B80" s="12"/>
      <c r="C80" s="14"/>
      <c r="D80" s="13"/>
    </row>
  </sheetData>
  <mergeCells count="3">
    <mergeCell ref="K16:M16"/>
    <mergeCell ref="B5:D5"/>
    <mergeCell ref="D79:E7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Balance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CONTADORA</dc:creator>
  <cp:lastModifiedBy>Departamento TI</cp:lastModifiedBy>
  <dcterms:created xsi:type="dcterms:W3CDTF">2022-02-24T19:26:11Z</dcterms:created>
  <dcterms:modified xsi:type="dcterms:W3CDTF">2026-01-29T18:01:42Z</dcterms:modified>
</cp:coreProperties>
</file>