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Applications/XAMPP/xamppfiles/htdocs/la-benefica/public/documents/"/>
    </mc:Choice>
  </mc:AlternateContent>
  <xr:revisionPtr revIDLastSave="0" documentId="13_ncr:1_{A54BFB2E-B564-0C47-B4F3-121751183094}" xr6:coauthVersionLast="47" xr6:coauthVersionMax="47" xr10:uidLastSave="{00000000-0000-0000-0000-000000000000}"/>
  <bookViews>
    <workbookView xWindow="5960" yWindow="500" windowWidth="24240" windowHeight="13140" xr2:uid="{1E3C0AA1-0E3D-4ABE-ACF0-3BC289658CA6}"/>
  </bookViews>
  <sheets>
    <sheet name="Estado de resul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42" i="1"/>
  <c r="E35" i="1"/>
  <c r="D30" i="1"/>
  <c r="E28" i="1" s="1"/>
  <c r="E33" i="1" s="1"/>
  <c r="E40" i="1" s="1"/>
  <c r="E24" i="1"/>
  <c r="E17" i="1"/>
  <c r="E12" i="1"/>
  <c r="E21" i="1" s="1"/>
  <c r="E50" i="1" s="1"/>
</calcChain>
</file>

<file path=xl/sharedStrings.xml><?xml version="1.0" encoding="utf-8"?>
<sst xmlns="http://schemas.openxmlformats.org/spreadsheetml/2006/main" count="47" uniqueCount="47">
  <si>
    <t>INGRESOS FINANCIEROS</t>
  </si>
  <si>
    <t>Intereses y descuentos ganados</t>
  </si>
  <si>
    <t>Comisiones ganadas</t>
  </si>
  <si>
    <t>Ingresos por servicios</t>
  </si>
  <si>
    <t>EGRESOS FINANCIEROS</t>
  </si>
  <si>
    <t>Intereses causados</t>
  </si>
  <si>
    <t>Comisiones causadas</t>
  </si>
  <si>
    <t>MARGEN BRUTO FINANCIERO</t>
  </si>
  <si>
    <t>OTROS INGRESOS Y GASTOS OPERACIONALES</t>
  </si>
  <si>
    <t>INGRESOS OPERACIONALES</t>
  </si>
  <si>
    <t xml:space="preserve">Pérdidas financieras </t>
  </si>
  <si>
    <t>45-4505-4506</t>
  </si>
  <si>
    <t>Gastos de Operación</t>
  </si>
  <si>
    <t>Otras pérdidas operacionales</t>
  </si>
  <si>
    <t>MARGEN OPERACIONAL ANTES DE PROVISIÓN</t>
  </si>
  <si>
    <t>PROVISIÓN, DEPRECIACIÓN, AMORTIZACIÓN</t>
  </si>
  <si>
    <t xml:space="preserve">Provisiones </t>
  </si>
  <si>
    <t>Depreciaciones</t>
  </si>
  <si>
    <t>Amortizaciones</t>
  </si>
  <si>
    <t>MARGEN OPERACIONAL NETO</t>
  </si>
  <si>
    <t>INGRESOS Y GASTOS NO OPERACIONALES</t>
  </si>
  <si>
    <t>Otros ingresos</t>
  </si>
  <si>
    <t>Otros gastos y pérdidas</t>
  </si>
  <si>
    <t>IMPUESTO Y PARTICIPACIÓN A TRABAJADORES</t>
  </si>
  <si>
    <t>Participación a empleados</t>
  </si>
  <si>
    <t>Impuesto a la renta</t>
  </si>
  <si>
    <t>RESULTADO DEL EJERCICIO</t>
  </si>
  <si>
    <t>EGRESOS OPERACIONALES</t>
  </si>
  <si>
    <t>Utilidades financieras</t>
  </si>
  <si>
    <t>Otros ingresos operacionales</t>
  </si>
  <si>
    <t xml:space="preserve">        CONTADORA GENERAL</t>
  </si>
  <si>
    <t>OFICINA EN : EL CARMEN</t>
  </si>
  <si>
    <t>CÓDIGO</t>
  </si>
  <si>
    <t>DESCRIPCIÓN</t>
  </si>
  <si>
    <t xml:space="preserve">PARCIAL </t>
  </si>
  <si>
    <t>TOTAL</t>
  </si>
  <si>
    <t>ENTIDAD: COOPERATIVA  LA BENÉFICA LTDA.</t>
  </si>
  <si>
    <t>CÓDIGO DE LA ENTIDAD: 5161</t>
  </si>
  <si>
    <t>EN DÓLARES DE LOS ESTADOS UNIDOS DE AMÉRICA</t>
  </si>
  <si>
    <t>CONSOIDADO Y CONDENSADO</t>
  </si>
  <si>
    <t>ESTADO DE PÉRDIDAS Y GANANCIAS</t>
  </si>
  <si>
    <t>República del Ecuador</t>
  </si>
  <si>
    <t>Superintendencia de Economía Popular y Solidaria</t>
  </si>
  <si>
    <t>Ing. Blanca Andrade Castro</t>
  </si>
  <si>
    <t xml:space="preserve">       Ing. Mariuxis Alcívar Zambrano</t>
  </si>
  <si>
    <t xml:space="preserve">     GERENTE GENERAL </t>
  </si>
  <si>
    <t>AL 31 DE DICIEMBRE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</si>
</sst>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0" fillId="0" borderId="4" xfId="0" applyBorder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0" fontId="0" fillId="0" borderId="7" xfId="0" applyBorder="1" applyAlignment="1">
      <alignment horizontal="left"/>
    </xf>
    <xf numFmtId="4" fontId="0" fillId="0" borderId="8" xfId="0" applyNumberFormat="1" applyBorder="1"/>
    <xf numFmtId="4" fontId="0" fillId="2" borderId="8" xfId="0" applyNumberFormat="1" applyFill="1" applyBorder="1"/>
    <xf numFmtId="0" fontId="0" fillId="0" borderId="9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2" borderId="1" xfId="0" applyFont="1" applyFill="1" applyBorder="1"/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0" fontId="1" fillId="0" borderId="0" xfId="0" applyFont="1"/>
    <xf numFmtId="4" fontId="1" fillId="0" borderId="0" xfId="0" applyNumberFormat="1" applyFont="1"/>
    <xf numFmtId="4" fontId="1" fillId="0" borderId="8" xfId="0" applyNumberFormat="1" applyFont="1" applyBorder="1"/>
    <xf numFmtId="0" fontId="1" fillId="0" borderId="1" xfId="0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2" borderId="0" xfId="0" applyNumberFormat="1" applyFill="1"/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4">
    <cellStyle name="Millares 2" xfId="3" xr:uid="{89BADC05-71B9-4410-9FD4-A4BAC57146A6}"/>
    <cellStyle name="Normal" xfId="0" builtinId="0"/>
    <cellStyle name="Normal 2" xfId="1" xr:uid="{3DE0C30B-7C3A-4C29-AFA4-8763BCA3B66D}"/>
    <cellStyle name="Normal 4" xfId="2" xr:uid="{CEEEFC08-AAE9-4BC2-BA35-6950640F2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</xdr:row>
      <xdr:rowOff>28575</xdr:rowOff>
    </xdr:from>
    <xdr:to>
      <xdr:col>4</xdr:col>
      <xdr:colOff>884463</xdr:colOff>
      <xdr:row>4</xdr:row>
      <xdr:rowOff>24052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35894-7C52-481D-947A-838EEF798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175" y="219075"/>
          <a:ext cx="1865538" cy="566977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</xdr:row>
      <xdr:rowOff>28575</xdr:rowOff>
    </xdr:from>
    <xdr:to>
      <xdr:col>4</xdr:col>
      <xdr:colOff>884463</xdr:colOff>
      <xdr:row>4</xdr:row>
      <xdr:rowOff>24052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05E0A5-1B86-0B47-82AD-E41A3C71B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5" y="219075"/>
          <a:ext cx="2011588" cy="566977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</xdr:row>
      <xdr:rowOff>28575</xdr:rowOff>
    </xdr:from>
    <xdr:to>
      <xdr:col>4</xdr:col>
      <xdr:colOff>884463</xdr:colOff>
      <xdr:row>4</xdr:row>
      <xdr:rowOff>24052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F6D7453-9851-044E-BD24-7F0A298CB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5" y="219075"/>
          <a:ext cx="2011588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2867-79AE-4474-9458-5EFC8E233461}">
  <dimension ref="B2:F53"/>
  <sheetViews>
    <sheetView tabSelected="1" workbookViewId="0">
      <selection activeCell="C14" sqref="C14"/>
    </sheetView>
  </sheetViews>
  <sheetFormatPr baseColWidth="10" defaultRowHeight="15" x14ac:dyDescent="0.2"/>
  <cols>
    <col min="2" max="2" width="15.33203125" customWidth="1"/>
    <col min="3" max="3" width="45.33203125" customWidth="1"/>
    <col min="4" max="4" width="15.1640625" customWidth="1"/>
    <col min="5" max="5" width="14.83203125" customWidth="1"/>
  </cols>
  <sheetData>
    <row r="2" spans="2:6" x14ac:dyDescent="0.2">
      <c r="B2" s="3" t="s">
        <v>41</v>
      </c>
      <c r="C2" s="4"/>
      <c r="D2" s="4"/>
      <c r="E2" s="11"/>
    </row>
    <row r="3" spans="2:6" x14ac:dyDescent="0.2">
      <c r="B3" s="12" t="s">
        <v>42</v>
      </c>
      <c r="E3" s="13"/>
    </row>
    <row r="4" spans="2:6" x14ac:dyDescent="0.2">
      <c r="B4" s="12"/>
      <c r="E4" s="13"/>
    </row>
    <row r="5" spans="2:6" x14ac:dyDescent="0.2">
      <c r="B5" s="12" t="s">
        <v>40</v>
      </c>
      <c r="E5" s="13"/>
    </row>
    <row r="6" spans="2:6" x14ac:dyDescent="0.2">
      <c r="B6" s="12" t="s">
        <v>39</v>
      </c>
      <c r="E6" s="13"/>
    </row>
    <row r="7" spans="2:6" x14ac:dyDescent="0.2">
      <c r="B7" s="30" t="s">
        <v>38</v>
      </c>
      <c r="C7" s="32"/>
      <c r="D7" s="32"/>
      <c r="E7" s="31"/>
    </row>
    <row r="8" spans="2:6" x14ac:dyDescent="0.2">
      <c r="B8" s="12"/>
      <c r="E8" s="13"/>
    </row>
    <row r="9" spans="2:6" x14ac:dyDescent="0.2">
      <c r="B9" s="12" t="s">
        <v>36</v>
      </c>
      <c r="D9" s="2" t="s">
        <v>37</v>
      </c>
      <c r="E9" s="29"/>
    </row>
    <row r="10" spans="2:6" x14ac:dyDescent="0.2">
      <c r="B10" s="12" t="s">
        <v>31</v>
      </c>
      <c r="D10" t="s">
        <v>46</v>
      </c>
      <c r="E10" s="13"/>
    </row>
    <row r="11" spans="2:6" x14ac:dyDescent="0.2">
      <c r="B11" s="14" t="s">
        <v>32</v>
      </c>
      <c r="C11" s="15" t="s">
        <v>33</v>
      </c>
      <c r="D11" s="16" t="s">
        <v>34</v>
      </c>
      <c r="E11" s="17" t="s">
        <v>35</v>
      </c>
      <c r="F11" s="1"/>
    </row>
    <row r="12" spans="2:6" x14ac:dyDescent="0.2">
      <c r="B12" s="3"/>
      <c r="C12" s="4" t="s">
        <v>0</v>
      </c>
      <c r="D12" s="5"/>
      <c r="E12" s="6">
        <f>SUM(D13:D15)</f>
        <v>5583157.7000000002</v>
      </c>
      <c r="F12" s="1"/>
    </row>
    <row r="13" spans="2:6" x14ac:dyDescent="0.2">
      <c r="B13" s="7">
        <v>51</v>
      </c>
      <c r="C13" t="s">
        <v>1</v>
      </c>
      <c r="D13" s="1">
        <v>5451502.9299999997</v>
      </c>
      <c r="E13" s="8"/>
      <c r="F13" s="1"/>
    </row>
    <row r="14" spans="2:6" x14ac:dyDescent="0.2">
      <c r="B14" s="7">
        <v>52</v>
      </c>
      <c r="C14" t="s">
        <v>2</v>
      </c>
      <c r="D14" s="1">
        <v>11656.36</v>
      </c>
      <c r="E14" s="8"/>
      <c r="F14" s="1"/>
    </row>
    <row r="15" spans="2:6" x14ac:dyDescent="0.2">
      <c r="B15" s="7">
        <v>54</v>
      </c>
      <c r="C15" t="s">
        <v>3</v>
      </c>
      <c r="D15" s="1">
        <v>119998.41</v>
      </c>
      <c r="E15" s="8"/>
      <c r="F15" s="1"/>
    </row>
    <row r="16" spans="2:6" x14ac:dyDescent="0.2">
      <c r="B16" s="7"/>
      <c r="D16" s="1"/>
      <c r="E16" s="8"/>
      <c r="F16" s="1"/>
    </row>
    <row r="17" spans="2:6" x14ac:dyDescent="0.2">
      <c r="B17" s="7"/>
      <c r="C17" t="s">
        <v>4</v>
      </c>
      <c r="D17" s="1"/>
      <c r="E17" s="8">
        <f>SUM(D18:D19)</f>
        <v>1305805.77</v>
      </c>
      <c r="F17" s="1"/>
    </row>
    <row r="18" spans="2:6" x14ac:dyDescent="0.2">
      <c r="B18" s="7">
        <v>41</v>
      </c>
      <c r="C18" t="s">
        <v>5</v>
      </c>
      <c r="D18" s="1">
        <v>1305805.77</v>
      </c>
      <c r="E18" s="8"/>
      <c r="F18" s="1"/>
    </row>
    <row r="19" spans="2:6" x14ac:dyDescent="0.2">
      <c r="B19" s="7">
        <v>42</v>
      </c>
      <c r="C19" t="s">
        <v>6</v>
      </c>
      <c r="D19" s="1">
        <v>0</v>
      </c>
      <c r="E19" s="8"/>
      <c r="F19" s="1"/>
    </row>
    <row r="20" spans="2:6" x14ac:dyDescent="0.2">
      <c r="B20" s="7"/>
      <c r="D20" s="1"/>
      <c r="E20" s="8"/>
      <c r="F20" s="1"/>
    </row>
    <row r="21" spans="2:6" x14ac:dyDescent="0.2">
      <c r="B21" s="7"/>
      <c r="C21" s="18" t="s">
        <v>7</v>
      </c>
      <c r="D21" s="19"/>
      <c r="E21" s="20">
        <f>E12-E17</f>
        <v>4277351.93</v>
      </c>
      <c r="F21" s="1"/>
    </row>
    <row r="22" spans="2:6" x14ac:dyDescent="0.2">
      <c r="B22" s="7"/>
      <c r="D22" s="1"/>
      <c r="E22" s="9"/>
      <c r="F22" s="1"/>
    </row>
    <row r="23" spans="2:6" x14ac:dyDescent="0.2">
      <c r="B23" s="7"/>
      <c r="C23" t="s">
        <v>8</v>
      </c>
      <c r="D23" s="1"/>
      <c r="E23" s="9"/>
      <c r="F23" s="1"/>
    </row>
    <row r="24" spans="2:6" x14ac:dyDescent="0.2">
      <c r="B24" s="7"/>
      <c r="C24" t="s">
        <v>9</v>
      </c>
      <c r="D24" s="1"/>
      <c r="E24" s="8">
        <f>SUM(D25:D26)</f>
        <v>41046.5</v>
      </c>
      <c r="F24" s="1"/>
    </row>
    <row r="25" spans="2:6" x14ac:dyDescent="0.2">
      <c r="B25" s="7">
        <v>53</v>
      </c>
      <c r="C25" t="s">
        <v>28</v>
      </c>
      <c r="D25" s="1">
        <v>0</v>
      </c>
      <c r="E25" s="8"/>
      <c r="F25" s="1"/>
    </row>
    <row r="26" spans="2:6" x14ac:dyDescent="0.2">
      <c r="B26" s="7">
        <v>55</v>
      </c>
      <c r="C26" t="s">
        <v>29</v>
      </c>
      <c r="D26" s="1">
        <v>41046.5</v>
      </c>
      <c r="E26" s="8"/>
      <c r="F26" s="1"/>
    </row>
    <row r="27" spans="2:6" x14ac:dyDescent="0.2">
      <c r="B27" s="7"/>
      <c r="D27" s="1"/>
      <c r="E27" s="8"/>
      <c r="F27" s="1"/>
    </row>
    <row r="28" spans="2:6" x14ac:dyDescent="0.2">
      <c r="B28" s="7"/>
      <c r="C28" t="s">
        <v>27</v>
      </c>
      <c r="D28" s="1"/>
      <c r="E28" s="8">
        <f>SUM(D29:D31)</f>
        <v>2650216.3499999996</v>
      </c>
      <c r="F28" s="1"/>
    </row>
    <row r="29" spans="2:6" x14ac:dyDescent="0.2">
      <c r="B29" s="7">
        <v>43</v>
      </c>
      <c r="C29" t="s">
        <v>10</v>
      </c>
      <c r="D29" s="1">
        <v>0</v>
      </c>
      <c r="E29" s="8"/>
      <c r="F29" s="1"/>
    </row>
    <row r="30" spans="2:6" x14ac:dyDescent="0.2">
      <c r="B30" s="7" t="s">
        <v>11</v>
      </c>
      <c r="C30" t="s">
        <v>12</v>
      </c>
      <c r="D30" s="27">
        <f>2946723.5-79505.22-217001.93</f>
        <v>2650216.3499999996</v>
      </c>
      <c r="E30" s="8"/>
      <c r="F30" s="1"/>
    </row>
    <row r="31" spans="2:6" x14ac:dyDescent="0.2">
      <c r="B31" s="7">
        <v>46</v>
      </c>
      <c r="C31" t="s">
        <v>13</v>
      </c>
      <c r="D31" s="1">
        <v>0</v>
      </c>
      <c r="E31" s="8"/>
      <c r="F31" s="1"/>
    </row>
    <row r="32" spans="2:6" x14ac:dyDescent="0.2">
      <c r="B32" s="7"/>
      <c r="D32" s="1"/>
      <c r="E32" s="8"/>
      <c r="F32" s="1"/>
    </row>
    <row r="33" spans="2:6" x14ac:dyDescent="0.2">
      <c r="B33" s="7"/>
      <c r="C33" t="s">
        <v>14</v>
      </c>
      <c r="D33" s="1"/>
      <c r="E33" s="9">
        <f>E24-E28</f>
        <v>-2609169.8499999996</v>
      </c>
      <c r="F33" s="1"/>
    </row>
    <row r="34" spans="2:6" x14ac:dyDescent="0.2">
      <c r="B34" s="7"/>
      <c r="D34" s="1"/>
      <c r="E34" s="8"/>
      <c r="F34" s="1"/>
    </row>
    <row r="35" spans="2:6" x14ac:dyDescent="0.2">
      <c r="B35" s="7"/>
      <c r="C35" t="s">
        <v>15</v>
      </c>
      <c r="D35" s="1"/>
      <c r="E35" s="8">
        <f>SUM(D36:D38)</f>
        <v>1860372.15</v>
      </c>
      <c r="F35" s="1"/>
    </row>
    <row r="36" spans="2:6" x14ac:dyDescent="0.2">
      <c r="B36" s="7">
        <v>44</v>
      </c>
      <c r="C36" t="s">
        <v>16</v>
      </c>
      <c r="D36" s="1">
        <v>1563865</v>
      </c>
      <c r="E36" s="8"/>
      <c r="F36" s="1"/>
    </row>
    <row r="37" spans="2:6" x14ac:dyDescent="0.2">
      <c r="B37" s="7">
        <v>4505</v>
      </c>
      <c r="C37" t="s">
        <v>17</v>
      </c>
      <c r="D37" s="1">
        <v>79505.22</v>
      </c>
      <c r="E37" s="8"/>
      <c r="F37" s="1"/>
    </row>
    <row r="38" spans="2:6" x14ac:dyDescent="0.2">
      <c r="B38" s="7">
        <v>4506</v>
      </c>
      <c r="C38" t="s">
        <v>18</v>
      </c>
      <c r="D38" s="1">
        <v>217001.93</v>
      </c>
      <c r="E38" s="8"/>
      <c r="F38" s="1"/>
    </row>
    <row r="39" spans="2:6" x14ac:dyDescent="0.2">
      <c r="B39" s="7"/>
      <c r="D39" s="1"/>
      <c r="E39" s="8"/>
      <c r="F39" s="1"/>
    </row>
    <row r="40" spans="2:6" x14ac:dyDescent="0.2">
      <c r="B40" s="7"/>
      <c r="C40" s="18" t="s">
        <v>19</v>
      </c>
      <c r="D40" s="19"/>
      <c r="E40" s="20">
        <f>E33-E35</f>
        <v>-4469542</v>
      </c>
      <c r="F40" s="1"/>
    </row>
    <row r="41" spans="2:6" x14ac:dyDescent="0.2">
      <c r="B41" s="7"/>
      <c r="C41" s="21"/>
      <c r="D41" s="22"/>
      <c r="E41" s="23"/>
      <c r="F41" s="1"/>
    </row>
    <row r="42" spans="2:6" x14ac:dyDescent="0.2">
      <c r="B42" s="7"/>
      <c r="C42" s="18" t="s">
        <v>20</v>
      </c>
      <c r="D42" s="19"/>
      <c r="E42" s="20">
        <f>D43-D44</f>
        <v>330165.58</v>
      </c>
      <c r="F42" s="1"/>
    </row>
    <row r="43" spans="2:6" x14ac:dyDescent="0.2">
      <c r="B43" s="7">
        <v>56</v>
      </c>
      <c r="C43" t="s">
        <v>21</v>
      </c>
      <c r="D43" s="1">
        <v>343987.95</v>
      </c>
      <c r="E43" s="8"/>
      <c r="F43" s="1"/>
    </row>
    <row r="44" spans="2:6" x14ac:dyDescent="0.2">
      <c r="B44" s="7">
        <v>47</v>
      </c>
      <c r="C44" t="s">
        <v>22</v>
      </c>
      <c r="D44" s="1">
        <v>13822.37</v>
      </c>
      <c r="E44" s="8"/>
      <c r="F44" s="1"/>
    </row>
    <row r="45" spans="2:6" x14ac:dyDescent="0.2">
      <c r="B45" s="7"/>
      <c r="D45" s="1"/>
      <c r="E45" s="8"/>
      <c r="F45" s="1"/>
    </row>
    <row r="46" spans="2:6" x14ac:dyDescent="0.2">
      <c r="B46" s="7"/>
      <c r="C46" s="18" t="s">
        <v>23</v>
      </c>
      <c r="D46" s="19"/>
      <c r="E46" s="20">
        <f>SUM(D47:D48)</f>
        <v>55972.78</v>
      </c>
      <c r="F46" s="1"/>
    </row>
    <row r="47" spans="2:6" x14ac:dyDescent="0.2">
      <c r="B47" s="7">
        <v>4810</v>
      </c>
      <c r="C47" t="s">
        <v>24</v>
      </c>
      <c r="D47" s="1">
        <v>20696.330000000002</v>
      </c>
      <c r="E47" s="8"/>
      <c r="F47" s="1"/>
    </row>
    <row r="48" spans="2:6" x14ac:dyDescent="0.2">
      <c r="B48" s="7">
        <v>4815</v>
      </c>
      <c r="C48" t="s">
        <v>25</v>
      </c>
      <c r="D48" s="1">
        <v>35276.449999999997</v>
      </c>
      <c r="E48" s="8"/>
      <c r="F48" s="1"/>
    </row>
    <row r="49" spans="2:6" x14ac:dyDescent="0.2">
      <c r="B49" s="7"/>
      <c r="D49" s="1"/>
      <c r="E49" s="8"/>
      <c r="F49" s="1"/>
    </row>
    <row r="50" spans="2:6" x14ac:dyDescent="0.2">
      <c r="B50" s="10"/>
      <c r="C50" s="24" t="s">
        <v>26</v>
      </c>
      <c r="D50" s="25"/>
      <c r="E50" s="26">
        <f>E21+E40+E42-E46</f>
        <v>82002.729999999719</v>
      </c>
      <c r="F50" s="1"/>
    </row>
    <row r="51" spans="2:6" x14ac:dyDescent="0.2">
      <c r="B51" s="2"/>
      <c r="D51" s="1"/>
      <c r="E51" s="1"/>
      <c r="F51" s="1"/>
    </row>
    <row r="52" spans="2:6" x14ac:dyDescent="0.2">
      <c r="B52" s="28" t="s">
        <v>44</v>
      </c>
      <c r="C52" s="28"/>
      <c r="D52" s="28" t="s">
        <v>43</v>
      </c>
      <c r="E52" s="28"/>
    </row>
    <row r="53" spans="2:6" x14ac:dyDescent="0.2">
      <c r="B53" s="28" t="s">
        <v>45</v>
      </c>
      <c r="C53" s="28"/>
      <c r="D53" s="28" t="s">
        <v>30</v>
      </c>
      <c r="E53" s="28"/>
    </row>
  </sheetData>
  <mergeCells count="1">
    <mergeCell ref="B7:E7"/>
  </mergeCells>
  <pageMargins left="0.7" right="0.7" top="0.75" bottom="0.75" header="0.3" footer="0.3"/>
  <pageSetup orientation="portrait" horizontalDpi="360" verticalDpi="360" r:id="rId1"/>
  <headerFooter>
    <oddFooter>&amp;L_x000D_&amp;1#&amp;"Arial"&amp;7&amp;K000000 ***Este documento está clasificado como PUBLICO por TELEFÓNICA.
***This document is classified as PUBLIC by TELEFÓNICA.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Ricky</cp:lastModifiedBy>
  <dcterms:created xsi:type="dcterms:W3CDTF">2022-02-24T19:26:11Z</dcterms:created>
  <dcterms:modified xsi:type="dcterms:W3CDTF">2024-01-26T03:35:06Z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bd4d2-aa7c-445f-9ef8-222ebb1d2b43_Enabled">
    <vt:lpwstr>true</vt:lpwstr>
  </property>
  <property fmtid="{D5CDD505-2E9C-101B-9397-08002B2CF9AE}" pid="3" name="MSIP_Label_e65bd4d2-aa7c-445f-9ef8-222ebb1d2b43_SetDate">
    <vt:lpwstr>2023-06-01T03:22:42Z</vt:lpwstr>
  </property>
  <property fmtid="{D5CDD505-2E9C-101B-9397-08002B2CF9AE}" pid="4" name="MSIP_Label_e65bd4d2-aa7c-445f-9ef8-222ebb1d2b43_Method">
    <vt:lpwstr>Privileged</vt:lpwstr>
  </property>
  <property fmtid="{D5CDD505-2E9C-101B-9397-08002B2CF9AE}" pid="5" name="MSIP_Label_e65bd4d2-aa7c-445f-9ef8-222ebb1d2b43_Name">
    <vt:lpwstr>e65bd4d2-aa7c-445f-9ef8-222ebb1d2b43</vt:lpwstr>
  </property>
  <property fmtid="{D5CDD505-2E9C-101B-9397-08002B2CF9AE}" pid="6" name="MSIP_Label_e65bd4d2-aa7c-445f-9ef8-222ebb1d2b43_SiteId">
    <vt:lpwstr>9744600e-3e04-492e-baa1-25ec245c6f10</vt:lpwstr>
  </property>
  <property fmtid="{D5CDD505-2E9C-101B-9397-08002B2CF9AE}" pid="7" name="MSIP_Label_e65bd4d2-aa7c-445f-9ef8-222ebb1d2b43_ActionId">
    <vt:lpwstr>9ed733ad-1604-44e9-8bdd-06d7fa18919f</vt:lpwstr>
  </property>
  <property fmtid="{D5CDD505-2E9C-101B-9397-08002B2CF9AE}" pid="8" name="MSIP_Label_e65bd4d2-aa7c-445f-9ef8-222ebb1d2b43_ContentBits">
    <vt:lpwstr>2</vt:lpwstr>
  </property>
</Properties>
</file>